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Plan1" sheetId="1" r:id="rId1"/>
    <sheet name="Plan2" sheetId="2" r:id="rId2"/>
    <sheet name="Plan3" sheetId="3" r:id="rId3"/>
  </sheets>
  <definedNames>
    <definedName name="_xlnm.Print_Area" localSheetId="0">Plan1!$A$3:$F$26</definedName>
  </definedNames>
  <calcPr calcId="124519"/>
</workbook>
</file>

<file path=xl/calcChain.xml><?xml version="1.0" encoding="utf-8"?>
<calcChain xmlns="http://schemas.openxmlformats.org/spreadsheetml/2006/main">
  <c r="D26" i="1"/>
  <c r="Q26"/>
  <c r="L26"/>
  <c r="P26"/>
  <c r="H26"/>
  <c r="C26" l="1"/>
  <c r="E26"/>
  <c r="F26"/>
  <c r="G26"/>
  <c r="I26"/>
  <c r="J26"/>
  <c r="K26"/>
  <c r="M26"/>
  <c r="N26"/>
  <c r="O26"/>
  <c r="C13"/>
  <c r="F13"/>
  <c r="B13"/>
  <c r="E4" l="1"/>
  <c r="E5"/>
  <c r="E6"/>
  <c r="E9"/>
  <c r="E10"/>
  <c r="E11"/>
  <c r="E12"/>
  <c r="E13" l="1"/>
</calcChain>
</file>

<file path=xl/sharedStrings.xml><?xml version="1.0" encoding="utf-8"?>
<sst xmlns="http://schemas.openxmlformats.org/spreadsheetml/2006/main" count="51" uniqueCount="38">
  <si>
    <t>Biologia Neotropical</t>
  </si>
  <si>
    <t>Farmácia</t>
  </si>
  <si>
    <t>Inter-ação</t>
  </si>
  <si>
    <t>Pensar a Prática</t>
  </si>
  <si>
    <t>Signótica</t>
  </si>
  <si>
    <t>Visualidades</t>
  </si>
  <si>
    <t>Nome da Revista</t>
  </si>
  <si>
    <t>Opsis [Regional Catalão]</t>
  </si>
  <si>
    <t>Boletim Goiano de Geografia</t>
  </si>
  <si>
    <t>Totais</t>
  </si>
  <si>
    <t>TOTAIS</t>
  </si>
  <si>
    <t>História Revista</t>
  </si>
  <si>
    <t>Quant. média de textos p/ número</t>
  </si>
  <si>
    <t>Artigos Revisão Inglês</t>
  </si>
  <si>
    <t>Quant. anual números</t>
  </si>
  <si>
    <t xml:space="preserve"> Números revisados</t>
  </si>
  <si>
    <t xml:space="preserve"> Números faltantes</t>
  </si>
  <si>
    <t>Resumos em português</t>
  </si>
  <si>
    <t>Características gerais das revistas que estão sendo atendidas pela Divisão de Periódicos em 2016</t>
  </si>
  <si>
    <t>Quant. média de páginas p/ número</t>
  </si>
  <si>
    <t>Resumos em espanhol</t>
  </si>
  <si>
    <t>Artigos Revisão espanhol</t>
  </si>
  <si>
    <t>Resumos em inglês</t>
  </si>
  <si>
    <t>Quant. resumos p/ número (port./ing./esp.)</t>
  </si>
  <si>
    <t>Artigos  Revisão português</t>
  </si>
  <si>
    <t>Editoriais, Diretrizes para autores e outros</t>
  </si>
  <si>
    <t>Resumos</t>
  </si>
  <si>
    <t>Artigos</t>
  </si>
  <si>
    <t>Editoriais, diretrizes e outros</t>
  </si>
  <si>
    <t>Páginas</t>
  </si>
  <si>
    <t>Total de páginas de artigos  port.</t>
  </si>
  <si>
    <t>Total de páginas de artigos ing.</t>
  </si>
  <si>
    <t>Total de páginas de artigos em esp.</t>
  </si>
  <si>
    <t>Números editorados</t>
  </si>
  <si>
    <t>Números revisados</t>
  </si>
  <si>
    <t>Serviços realizados de Janeiro/2016 a Janeiro/2017*</t>
  </si>
  <si>
    <t>* Dados coletados por Janaynne C. do Amaral com base nos arquivos da Divisão de Periódicos.</t>
  </si>
  <si>
    <t>Totais gerais/2016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</si>
</sst>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Book Antiqua"/>
      <family val="1"/>
    </font>
    <font>
      <sz val="10"/>
      <color theme="1"/>
      <name val="Book Antiqua"/>
      <family val="1"/>
    </font>
    <font>
      <b/>
      <sz val="10"/>
      <color theme="1"/>
      <name val="Calibri"/>
      <family val="2"/>
      <scheme val="minor"/>
    </font>
    <font>
      <b/>
      <sz val="14"/>
      <color theme="1"/>
      <name val="Book Antiqua"/>
      <family val="1"/>
    </font>
    <font>
      <sz val="8"/>
      <color theme="1"/>
      <name val="Calibri"/>
      <family val="2"/>
      <scheme val="minor"/>
    </font>
    <font>
      <b/>
      <sz val="12"/>
      <color theme="1"/>
      <name val="Book Antiqua"/>
      <family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1" xfId="0" applyFont="1" applyBorder="1"/>
    <xf numFmtId="0" fontId="0" fillId="0" borderId="1" xfId="0" applyBorder="1"/>
    <xf numFmtId="0" fontId="3" fillId="0" borderId="1" xfId="0" applyFont="1" applyBorder="1" applyAlignment="1">
      <alignment wrapText="1"/>
    </xf>
    <xf numFmtId="0" fontId="0" fillId="0" borderId="1" xfId="0" applyBorder="1" applyAlignment="1">
      <alignment horizontal="right" vertical="center" wrapText="1"/>
    </xf>
    <xf numFmtId="0" fontId="2" fillId="0" borderId="1" xfId="0" applyFont="1" applyFill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wrapText="1"/>
    </xf>
    <xf numFmtId="0" fontId="0" fillId="2" borderId="1" xfId="0" applyFill="1" applyBorder="1" applyAlignment="1">
      <alignment horizontal="right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0" fillId="4" borderId="1" xfId="0" applyFill="1" applyBorder="1"/>
    <xf numFmtId="0" fontId="1" fillId="4" borderId="1" xfId="0" applyFont="1" applyFill="1" applyBorder="1"/>
    <xf numFmtId="0" fontId="1" fillId="5" borderId="1" xfId="0" applyFont="1" applyFill="1" applyBorder="1" applyAlignment="1">
      <alignment horizontal="center" vertical="center" wrapText="1"/>
    </xf>
    <xf numFmtId="0" fontId="0" fillId="5" borderId="1" xfId="0" applyFill="1" applyBorder="1"/>
    <xf numFmtId="0" fontId="1" fillId="5" borderId="1" xfId="0" applyFont="1" applyFill="1" applyBorder="1"/>
    <xf numFmtId="0" fontId="1" fillId="6" borderId="1" xfId="0" applyFont="1" applyFill="1" applyBorder="1" applyAlignment="1">
      <alignment horizontal="center" vertical="center" wrapText="1"/>
    </xf>
    <xf numFmtId="0" fontId="0" fillId="6" borderId="1" xfId="0" applyFill="1" applyBorder="1"/>
    <xf numFmtId="0" fontId="1" fillId="6" borderId="1" xfId="0" applyFont="1" applyFill="1" applyBorder="1"/>
    <xf numFmtId="0" fontId="4" fillId="5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6" xfId="0" applyFont="1" applyFill="1" applyBorder="1" applyAlignment="1">
      <alignment wrapText="1"/>
    </xf>
    <xf numFmtId="3" fontId="0" fillId="0" borderId="1" xfId="0" applyNumberFormat="1" applyBorder="1"/>
    <xf numFmtId="0" fontId="0" fillId="0" borderId="0" xfId="0" applyFill="1"/>
    <xf numFmtId="0" fontId="0" fillId="0" borderId="1" xfId="0" applyFill="1" applyBorder="1"/>
    <xf numFmtId="0" fontId="0" fillId="7" borderId="1" xfId="0" applyFill="1" applyBorder="1"/>
    <xf numFmtId="0" fontId="3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right" wrapText="1"/>
    </xf>
    <xf numFmtId="0" fontId="3" fillId="0" borderId="6" xfId="0" applyFont="1" applyBorder="1"/>
    <xf numFmtId="0" fontId="1" fillId="0" borderId="0" xfId="0" applyFont="1" applyAlignment="1">
      <alignment horizont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wrapText="1"/>
    </xf>
    <xf numFmtId="0" fontId="5" fillId="0" borderId="8" xfId="0" applyFont="1" applyFill="1" applyBorder="1" applyAlignment="1">
      <alignment horizontal="center" wrapText="1"/>
    </xf>
    <xf numFmtId="0" fontId="6" fillId="0" borderId="0" xfId="0" applyFont="1"/>
    <xf numFmtId="0" fontId="0" fillId="0" borderId="0" xfId="0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Border="1"/>
    <xf numFmtId="0" fontId="0" fillId="0" borderId="0" xfId="0" applyBorder="1"/>
    <xf numFmtId="3" fontId="0" fillId="0" borderId="0" xfId="0" applyNumberFormat="1" applyBorder="1"/>
    <xf numFmtId="0" fontId="7" fillId="0" borderId="0" xfId="0" applyFont="1" applyFill="1" applyBorder="1" applyAlignment="1"/>
    <xf numFmtId="0" fontId="7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tabSelected="1" zoomScale="106" zoomScaleNormal="106" zoomScalePageLayoutView="40" workbookViewId="0">
      <selection activeCell="E8" sqref="E8"/>
    </sheetView>
  </sheetViews>
  <sheetFormatPr defaultRowHeight="15"/>
  <cols>
    <col min="1" max="1" width="27.5703125" customWidth="1"/>
    <col min="2" max="2" width="11" customWidth="1"/>
    <col min="3" max="4" width="14" customWidth="1"/>
    <col min="5" max="5" width="17" customWidth="1"/>
    <col min="6" max="6" width="20.140625" customWidth="1"/>
    <col min="7" max="9" width="10.85546875" customWidth="1"/>
    <col min="10" max="10" width="11.42578125" customWidth="1"/>
    <col min="11" max="12" width="10.85546875" customWidth="1"/>
  </cols>
  <sheetData>
    <row r="1" spans="1:17">
      <c r="A1" s="31" t="s">
        <v>18</v>
      </c>
      <c r="B1" s="32"/>
      <c r="C1" s="32"/>
      <c r="D1" s="32"/>
      <c r="E1" s="32"/>
      <c r="F1" s="32"/>
    </row>
    <row r="2" spans="1:17">
      <c r="A2" s="33"/>
      <c r="B2" s="34"/>
      <c r="C2" s="34"/>
      <c r="D2" s="34"/>
      <c r="E2" s="34"/>
      <c r="F2" s="34"/>
    </row>
    <row r="3" spans="1:17" ht="60.75" customHeight="1">
      <c r="A3" s="6" t="s">
        <v>6</v>
      </c>
      <c r="B3" s="6" t="s">
        <v>14</v>
      </c>
      <c r="C3" s="6" t="s">
        <v>12</v>
      </c>
      <c r="D3" s="6"/>
      <c r="E3" s="6" t="s">
        <v>19</v>
      </c>
      <c r="F3" s="6" t="s">
        <v>23</v>
      </c>
    </row>
    <row r="4" spans="1:17">
      <c r="A4" s="3" t="s">
        <v>0</v>
      </c>
      <c r="B4" s="4">
        <v>2</v>
      </c>
      <c r="C4" s="4">
        <v>8</v>
      </c>
      <c r="D4" s="4"/>
      <c r="E4" s="4">
        <f>20+34+20+47+37+17+6+4</f>
        <v>185</v>
      </c>
      <c r="F4" s="4">
        <v>12</v>
      </c>
    </row>
    <row r="5" spans="1:17">
      <c r="A5" s="3" t="s">
        <v>1</v>
      </c>
      <c r="B5" s="4">
        <v>4</v>
      </c>
      <c r="C5" s="2">
        <v>5</v>
      </c>
      <c r="E5" s="4">
        <f>21+15+10+12+13</f>
        <v>71</v>
      </c>
      <c r="F5" s="4">
        <v>10</v>
      </c>
    </row>
    <row r="6" spans="1:17">
      <c r="A6" s="3" t="s">
        <v>8</v>
      </c>
      <c r="B6" s="4">
        <v>3</v>
      </c>
      <c r="C6" s="4">
        <v>11</v>
      </c>
      <c r="D6" s="4"/>
      <c r="E6" s="4">
        <f>1+21+21+16+21+18+22+26+24+21+20</f>
        <v>211</v>
      </c>
      <c r="F6" s="4">
        <v>30</v>
      </c>
    </row>
    <row r="7" spans="1:17">
      <c r="A7" s="7" t="s">
        <v>11</v>
      </c>
      <c r="B7" s="8">
        <v>3</v>
      </c>
      <c r="C7" s="8">
        <v>8</v>
      </c>
      <c r="D7" s="8"/>
      <c r="E7" s="8">
        <v>194</v>
      </c>
      <c r="F7" s="8">
        <v>16</v>
      </c>
    </row>
    <row r="8" spans="1:17">
      <c r="A8" s="3" t="s">
        <v>2</v>
      </c>
      <c r="B8" s="4">
        <v>3</v>
      </c>
      <c r="C8" s="4">
        <v>12</v>
      </c>
      <c r="D8" s="4"/>
      <c r="E8" s="4">
        <v>206</v>
      </c>
      <c r="F8" s="4">
        <v>36</v>
      </c>
    </row>
    <row r="9" spans="1:17">
      <c r="A9" s="3" t="s">
        <v>7</v>
      </c>
      <c r="B9" s="4">
        <v>2</v>
      </c>
      <c r="C9" s="4">
        <v>13</v>
      </c>
      <c r="D9" s="4"/>
      <c r="E9" s="4">
        <f>5+2+4+15+15+12+16+17+16+20+16+20+18+8+15+25+21+21+21+3+3</f>
        <v>293</v>
      </c>
      <c r="F9" s="4">
        <v>39</v>
      </c>
    </row>
    <row r="10" spans="1:17">
      <c r="A10" s="3" t="s">
        <v>3</v>
      </c>
      <c r="B10" s="4">
        <v>4</v>
      </c>
      <c r="C10" s="4">
        <v>21</v>
      </c>
      <c r="D10" s="4"/>
      <c r="E10" s="4">
        <f>17+3+16+20+9+17+12+12+14+15+15+3+19+14+12+13+9+14+13+12+12+11</f>
        <v>282</v>
      </c>
      <c r="F10" s="4">
        <v>63</v>
      </c>
    </row>
    <row r="11" spans="1:17">
      <c r="A11" s="3" t="s">
        <v>4</v>
      </c>
      <c r="B11" s="4">
        <v>2</v>
      </c>
      <c r="C11" s="4">
        <v>16</v>
      </c>
      <c r="D11" s="4"/>
      <c r="E11" s="4">
        <f>19+19+21+21+22+21+22+18+18+20+19+17+17+16+21</f>
        <v>291</v>
      </c>
      <c r="F11" s="4">
        <v>45</v>
      </c>
    </row>
    <row r="12" spans="1:17" ht="17.25" customHeight="1">
      <c r="A12" s="3" t="s">
        <v>5</v>
      </c>
      <c r="B12" s="4">
        <v>2</v>
      </c>
      <c r="C12" s="4">
        <v>17</v>
      </c>
      <c r="D12" s="4"/>
      <c r="E12" s="4">
        <f>2+6+1+13+20+14+24+24+16+21+15+16+26+21+19+13+24</f>
        <v>275</v>
      </c>
      <c r="F12" s="4">
        <v>51</v>
      </c>
    </row>
    <row r="13" spans="1:17" ht="15.75">
      <c r="A13" s="5" t="s">
        <v>9</v>
      </c>
      <c r="B13" s="1">
        <f>SUM(B4:B12)</f>
        <v>25</v>
      </c>
      <c r="C13" s="1">
        <f>SUM(C4:C12)</f>
        <v>111</v>
      </c>
      <c r="D13" s="1"/>
      <c r="E13" s="1">
        <f>SUM(E4:E12)</f>
        <v>2008</v>
      </c>
      <c r="F13" s="1">
        <f>SUM(F4:F12)</f>
        <v>302</v>
      </c>
    </row>
    <row r="15" spans="1:17">
      <c r="A15" s="30" t="s">
        <v>35</v>
      </c>
      <c r="B15" s="30"/>
      <c r="C15" s="30"/>
      <c r="D15" s="30"/>
      <c r="E15" s="30"/>
      <c r="F15" s="30"/>
    </row>
    <row r="16" spans="1:17" ht="63.75">
      <c r="A16" s="1" t="s">
        <v>6</v>
      </c>
      <c r="C16" s="6" t="s">
        <v>15</v>
      </c>
      <c r="D16" s="6" t="s">
        <v>33</v>
      </c>
      <c r="E16" s="6" t="s">
        <v>16</v>
      </c>
      <c r="F16" s="9" t="s">
        <v>17</v>
      </c>
      <c r="G16" s="9" t="s">
        <v>24</v>
      </c>
      <c r="H16" s="19" t="s">
        <v>25</v>
      </c>
      <c r="I16" s="9" t="s">
        <v>30</v>
      </c>
      <c r="J16" s="12" t="s">
        <v>22</v>
      </c>
      <c r="K16" s="12" t="s">
        <v>13</v>
      </c>
      <c r="L16" s="18" t="s">
        <v>25</v>
      </c>
      <c r="M16" s="18" t="s">
        <v>31</v>
      </c>
      <c r="N16" s="15" t="s">
        <v>20</v>
      </c>
      <c r="O16" s="15" t="s">
        <v>21</v>
      </c>
      <c r="P16" s="20" t="s">
        <v>25</v>
      </c>
      <c r="Q16" s="20" t="s">
        <v>32</v>
      </c>
    </row>
    <row r="17" spans="1:17">
      <c r="A17" s="3" t="s">
        <v>0</v>
      </c>
      <c r="C17" s="2">
        <v>2</v>
      </c>
      <c r="D17" s="2">
        <v>2</v>
      </c>
      <c r="E17" s="2">
        <v>0</v>
      </c>
      <c r="F17" s="10">
        <v>10</v>
      </c>
      <c r="G17" s="10">
        <v>10</v>
      </c>
      <c r="H17" s="10">
        <v>0</v>
      </c>
      <c r="I17" s="10">
        <v>621</v>
      </c>
      <c r="J17" s="13">
        <v>10</v>
      </c>
      <c r="K17" s="13">
        <v>0</v>
      </c>
      <c r="L17" s="13">
        <v>0</v>
      </c>
      <c r="M17" s="13">
        <v>0</v>
      </c>
      <c r="N17" s="16">
        <v>0</v>
      </c>
      <c r="O17" s="16">
        <v>0</v>
      </c>
      <c r="P17" s="16">
        <v>0</v>
      </c>
      <c r="Q17" s="16">
        <v>0</v>
      </c>
    </row>
    <row r="18" spans="1:17">
      <c r="A18" s="3" t="s">
        <v>1</v>
      </c>
      <c r="C18" s="2">
        <v>4</v>
      </c>
      <c r="D18" s="2">
        <v>4</v>
      </c>
      <c r="E18" s="2">
        <v>0</v>
      </c>
      <c r="F18" s="10">
        <v>29</v>
      </c>
      <c r="G18" s="10">
        <v>26</v>
      </c>
      <c r="H18" s="10">
        <v>12</v>
      </c>
      <c r="I18" s="10">
        <v>291</v>
      </c>
      <c r="J18" s="13">
        <v>26</v>
      </c>
      <c r="K18" s="13">
        <v>2</v>
      </c>
      <c r="L18" s="13">
        <v>0</v>
      </c>
      <c r="M18" s="13">
        <v>14</v>
      </c>
      <c r="N18" s="16">
        <v>26</v>
      </c>
      <c r="O18" s="16">
        <v>0</v>
      </c>
      <c r="P18" s="16">
        <v>0</v>
      </c>
      <c r="Q18" s="16">
        <v>0</v>
      </c>
    </row>
    <row r="19" spans="1:17">
      <c r="A19" s="3" t="s">
        <v>8</v>
      </c>
      <c r="C19" s="2">
        <v>3</v>
      </c>
      <c r="D19" s="2">
        <v>3</v>
      </c>
      <c r="E19" s="2">
        <v>0</v>
      </c>
      <c r="F19" s="10">
        <v>33</v>
      </c>
      <c r="G19" s="10">
        <v>29</v>
      </c>
      <c r="H19" s="10">
        <v>7</v>
      </c>
      <c r="I19" s="10">
        <v>631</v>
      </c>
      <c r="J19" s="13">
        <v>33</v>
      </c>
      <c r="K19" s="13">
        <v>7</v>
      </c>
      <c r="L19" s="13">
        <v>3</v>
      </c>
      <c r="M19" s="13">
        <v>151</v>
      </c>
      <c r="N19" s="16">
        <v>18</v>
      </c>
      <c r="O19" s="16">
        <v>1</v>
      </c>
      <c r="P19" s="16">
        <v>0</v>
      </c>
      <c r="Q19" s="16">
        <v>25</v>
      </c>
    </row>
    <row r="20" spans="1:17">
      <c r="A20" s="21" t="s">
        <v>2</v>
      </c>
      <c r="B20" s="24"/>
      <c r="C20" s="25">
        <v>3</v>
      </c>
      <c r="D20" s="25">
        <v>3</v>
      </c>
      <c r="E20" s="25">
        <v>0</v>
      </c>
      <c r="F20" s="10">
        <v>36</v>
      </c>
      <c r="G20" s="10">
        <v>32</v>
      </c>
      <c r="H20" s="10">
        <v>42</v>
      </c>
      <c r="I20" s="10">
        <v>744</v>
      </c>
      <c r="J20" s="13">
        <v>36</v>
      </c>
      <c r="K20" s="13">
        <v>0</v>
      </c>
      <c r="L20" s="13">
        <v>6</v>
      </c>
      <c r="M20" s="13">
        <v>0</v>
      </c>
      <c r="N20" s="16">
        <v>36</v>
      </c>
      <c r="O20" s="16">
        <v>0</v>
      </c>
      <c r="P20" s="16">
        <v>6</v>
      </c>
      <c r="Q20" s="16">
        <v>0</v>
      </c>
    </row>
    <row r="21" spans="1:17">
      <c r="A21" s="21" t="s">
        <v>7</v>
      </c>
      <c r="B21" s="24"/>
      <c r="C21" s="25">
        <v>2</v>
      </c>
      <c r="D21" s="25">
        <v>2</v>
      </c>
      <c r="E21" s="25">
        <v>0</v>
      </c>
      <c r="F21" s="10">
        <v>25</v>
      </c>
      <c r="G21" s="10">
        <v>18</v>
      </c>
      <c r="H21" s="10">
        <v>27</v>
      </c>
      <c r="I21" s="10">
        <v>355</v>
      </c>
      <c r="J21" s="13">
        <v>18</v>
      </c>
      <c r="K21" s="13">
        <v>0</v>
      </c>
      <c r="L21" s="26">
        <v>7</v>
      </c>
      <c r="M21" s="13">
        <v>0</v>
      </c>
      <c r="N21" s="16">
        <v>18</v>
      </c>
      <c r="O21" s="16">
        <v>8</v>
      </c>
      <c r="P21" s="16">
        <v>15</v>
      </c>
      <c r="Q21" s="16">
        <v>181</v>
      </c>
    </row>
    <row r="22" spans="1:17">
      <c r="A22" s="3" t="s">
        <v>3</v>
      </c>
      <c r="C22" s="2">
        <v>4</v>
      </c>
      <c r="D22" s="2">
        <v>0</v>
      </c>
      <c r="E22" s="2">
        <v>0</v>
      </c>
      <c r="F22" s="10">
        <v>72</v>
      </c>
      <c r="G22" s="10">
        <v>17</v>
      </c>
      <c r="H22" s="10">
        <v>11</v>
      </c>
      <c r="I22" s="10">
        <v>916</v>
      </c>
      <c r="J22" s="13">
        <v>71</v>
      </c>
      <c r="K22" s="13">
        <v>0</v>
      </c>
      <c r="L22" s="13">
        <v>0</v>
      </c>
      <c r="M22" s="13">
        <v>0</v>
      </c>
      <c r="N22" s="16">
        <v>71</v>
      </c>
      <c r="O22" s="16">
        <v>0</v>
      </c>
      <c r="P22" s="16">
        <v>0</v>
      </c>
      <c r="Q22" s="16">
        <v>0</v>
      </c>
    </row>
    <row r="23" spans="1:17">
      <c r="A23" s="3" t="s">
        <v>4</v>
      </c>
      <c r="C23" s="2">
        <v>2</v>
      </c>
      <c r="D23" s="2">
        <v>2</v>
      </c>
      <c r="E23" s="2">
        <v>0</v>
      </c>
      <c r="F23" s="10">
        <v>26</v>
      </c>
      <c r="G23" s="10">
        <v>25</v>
      </c>
      <c r="H23" s="10">
        <v>4</v>
      </c>
      <c r="I23" s="10">
        <v>494</v>
      </c>
      <c r="J23" s="13">
        <v>26</v>
      </c>
      <c r="K23" s="13">
        <v>2</v>
      </c>
      <c r="L23" s="13">
        <v>4</v>
      </c>
      <c r="M23" s="13">
        <v>41</v>
      </c>
      <c r="N23" s="16">
        <v>26</v>
      </c>
      <c r="O23" s="16">
        <v>0</v>
      </c>
      <c r="P23" s="16">
        <v>0</v>
      </c>
      <c r="Q23" s="16">
        <v>0</v>
      </c>
    </row>
    <row r="24" spans="1:17">
      <c r="A24" s="3" t="s">
        <v>11</v>
      </c>
      <c r="C24" s="2">
        <v>2</v>
      </c>
      <c r="D24" s="2">
        <v>0</v>
      </c>
      <c r="E24" s="2">
        <v>1</v>
      </c>
      <c r="F24" s="10">
        <v>15</v>
      </c>
      <c r="G24" s="10">
        <v>15</v>
      </c>
      <c r="H24" s="10">
        <v>13</v>
      </c>
      <c r="I24" s="10">
        <v>289</v>
      </c>
      <c r="J24" s="13">
        <v>17</v>
      </c>
      <c r="K24" s="13">
        <v>0</v>
      </c>
      <c r="L24" s="13">
        <v>0</v>
      </c>
      <c r="M24" s="13">
        <v>0</v>
      </c>
      <c r="N24" s="16">
        <v>0</v>
      </c>
      <c r="O24" s="16">
        <v>2</v>
      </c>
      <c r="P24" s="16">
        <v>0</v>
      </c>
      <c r="Q24" s="16">
        <v>40</v>
      </c>
    </row>
    <row r="25" spans="1:17">
      <c r="A25" s="3" t="s">
        <v>5</v>
      </c>
      <c r="C25" s="2">
        <v>2</v>
      </c>
      <c r="D25" s="2">
        <v>0</v>
      </c>
      <c r="E25" s="2">
        <v>0</v>
      </c>
      <c r="F25" s="10">
        <v>23</v>
      </c>
      <c r="G25" s="10">
        <v>23</v>
      </c>
      <c r="H25" s="10">
        <v>10</v>
      </c>
      <c r="I25" s="10">
        <v>423</v>
      </c>
      <c r="J25" s="13">
        <v>23</v>
      </c>
      <c r="K25" s="13">
        <v>1</v>
      </c>
      <c r="L25" s="13">
        <v>0</v>
      </c>
      <c r="M25" s="13">
        <v>0</v>
      </c>
      <c r="N25" s="16">
        <v>23</v>
      </c>
      <c r="O25" s="16">
        <v>0</v>
      </c>
      <c r="P25" s="16">
        <v>0</v>
      </c>
      <c r="Q25" s="16">
        <v>0</v>
      </c>
    </row>
    <row r="26" spans="1:17" ht="15.75">
      <c r="A26" s="5" t="s">
        <v>10</v>
      </c>
      <c r="C26" s="1">
        <f t="shared" ref="C26:Q26" si="0">SUM(C17:C25)</f>
        <v>24</v>
      </c>
      <c r="D26" s="1">
        <f>SUM(D17:D25)</f>
        <v>16</v>
      </c>
      <c r="E26" s="1">
        <f t="shared" si="0"/>
        <v>1</v>
      </c>
      <c r="F26" s="11">
        <f t="shared" si="0"/>
        <v>269</v>
      </c>
      <c r="G26" s="11">
        <f t="shared" si="0"/>
        <v>195</v>
      </c>
      <c r="H26" s="11">
        <f>SUM(H17:H25)</f>
        <v>126</v>
      </c>
      <c r="I26" s="11">
        <f t="shared" si="0"/>
        <v>4764</v>
      </c>
      <c r="J26" s="14">
        <f t="shared" si="0"/>
        <v>260</v>
      </c>
      <c r="K26" s="14">
        <f t="shared" si="0"/>
        <v>12</v>
      </c>
      <c r="L26" s="14">
        <f>SUM(L17:L25)</f>
        <v>20</v>
      </c>
      <c r="M26" s="14">
        <f t="shared" si="0"/>
        <v>206</v>
      </c>
      <c r="N26" s="17">
        <f t="shared" si="0"/>
        <v>218</v>
      </c>
      <c r="O26" s="17">
        <f t="shared" si="0"/>
        <v>11</v>
      </c>
      <c r="P26" s="17">
        <f>SUM(P17:P25)</f>
        <v>21</v>
      </c>
      <c r="Q26" s="17">
        <f t="shared" si="0"/>
        <v>246</v>
      </c>
    </row>
    <row r="27" spans="1:17" ht="15.75" thickBot="1">
      <c r="C27" s="37" t="s">
        <v>36</v>
      </c>
      <c r="D27" s="37"/>
      <c r="E27" s="37"/>
      <c r="F27" s="37"/>
      <c r="G27" s="37"/>
      <c r="H27" s="37"/>
    </row>
    <row r="28" spans="1:17" ht="18.75">
      <c r="A28" s="35" t="s">
        <v>37</v>
      </c>
      <c r="B28" s="36"/>
      <c r="F28" s="38"/>
      <c r="G28" s="38"/>
      <c r="H28" s="38"/>
      <c r="I28" s="38"/>
      <c r="J28" s="38"/>
      <c r="K28" s="43"/>
    </row>
    <row r="29" spans="1:17">
      <c r="A29" s="27" t="s">
        <v>34</v>
      </c>
      <c r="B29" s="28">
        <v>24</v>
      </c>
      <c r="F29" s="38"/>
      <c r="G29" s="38"/>
      <c r="H29" s="38"/>
      <c r="I29" s="38"/>
      <c r="J29" s="38"/>
      <c r="K29" s="43"/>
    </row>
    <row r="30" spans="1:17">
      <c r="A30" s="27" t="s">
        <v>33</v>
      </c>
      <c r="B30" s="28">
        <v>16</v>
      </c>
      <c r="F30" s="39"/>
      <c r="G30" s="41"/>
      <c r="H30" s="41"/>
      <c r="I30" s="41"/>
      <c r="J30" s="41"/>
      <c r="K30" s="43"/>
    </row>
    <row r="31" spans="1:17">
      <c r="A31" s="22" t="s">
        <v>26</v>
      </c>
      <c r="B31" s="29">
        <v>747</v>
      </c>
      <c r="F31" s="39"/>
      <c r="G31" s="41"/>
      <c r="H31" s="41"/>
      <c r="I31" s="41"/>
      <c r="J31" s="41"/>
      <c r="K31" s="43"/>
    </row>
    <row r="32" spans="1:17">
      <c r="A32" s="21" t="s">
        <v>27</v>
      </c>
      <c r="B32" s="2">
        <v>218</v>
      </c>
      <c r="F32" s="41"/>
      <c r="G32" s="43"/>
      <c r="H32" s="41"/>
      <c r="I32" s="41"/>
      <c r="J32" s="41"/>
      <c r="K32" s="43"/>
    </row>
    <row r="33" spans="1:11">
      <c r="A33" s="21" t="s">
        <v>28</v>
      </c>
      <c r="B33" s="2">
        <v>167</v>
      </c>
      <c r="F33" s="41"/>
      <c r="G33" s="41"/>
      <c r="H33" s="41"/>
      <c r="I33" s="41"/>
      <c r="J33" s="41"/>
      <c r="K33" s="43"/>
    </row>
    <row r="34" spans="1:11">
      <c r="A34" s="21" t="s">
        <v>29</v>
      </c>
      <c r="B34" s="23">
        <v>5216</v>
      </c>
      <c r="F34" s="41"/>
      <c r="G34" s="41"/>
      <c r="H34" s="41"/>
      <c r="I34" s="41"/>
      <c r="J34" s="41"/>
      <c r="K34" s="43"/>
    </row>
    <row r="35" spans="1:11">
      <c r="F35" s="41"/>
      <c r="G35" s="44"/>
      <c r="H35" s="43"/>
      <c r="I35" s="43"/>
      <c r="J35" s="43"/>
      <c r="K35" s="43"/>
    </row>
    <row r="36" spans="1:11" ht="15.75" customHeight="1">
      <c r="A36" s="45"/>
      <c r="B36" s="45"/>
      <c r="C36" s="43"/>
      <c r="F36" s="43"/>
      <c r="G36" s="43"/>
      <c r="H36" s="43"/>
      <c r="I36" s="43"/>
      <c r="J36" s="43"/>
      <c r="K36" s="43"/>
    </row>
    <row r="37" spans="1:11" ht="15.75" customHeight="1">
      <c r="A37" s="46"/>
      <c r="B37" s="46"/>
      <c r="C37" s="43"/>
      <c r="F37" s="43"/>
      <c r="G37" s="43"/>
      <c r="H37" s="43"/>
      <c r="I37" s="43"/>
      <c r="J37" s="43"/>
      <c r="K37" s="43"/>
    </row>
    <row r="38" spans="1:11">
      <c r="A38" s="39"/>
      <c r="B38" s="40"/>
      <c r="C38" s="43"/>
      <c r="F38" s="43"/>
      <c r="G38" s="43"/>
      <c r="H38" s="43"/>
      <c r="I38" s="43"/>
      <c r="J38" s="43"/>
      <c r="K38" s="43"/>
    </row>
    <row r="39" spans="1:11">
      <c r="A39" s="39"/>
      <c r="B39" s="40"/>
      <c r="C39" s="43"/>
    </row>
    <row r="40" spans="1:11">
      <c r="A40" s="41"/>
      <c r="B40" s="42"/>
      <c r="C40" s="43"/>
    </row>
    <row r="41" spans="1:11">
      <c r="A41" s="41"/>
      <c r="B41" s="43"/>
      <c r="C41" s="43"/>
    </row>
    <row r="42" spans="1:11">
      <c r="A42" s="41"/>
      <c r="B42" s="44"/>
      <c r="C42" s="43"/>
    </row>
  </sheetData>
  <mergeCells count="6">
    <mergeCell ref="A37:B37"/>
    <mergeCell ref="A15:F15"/>
    <mergeCell ref="A1:F2"/>
    <mergeCell ref="A28:B28"/>
    <mergeCell ref="F28:J28"/>
    <mergeCell ref="F29:J29"/>
  </mergeCells>
  <pageMargins left="0.511811024" right="0.511811024" top="0.78740157499999996" bottom="0.78740157499999996" header="0.31496062000000002" footer="0.31496062000000002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Plan1</vt:lpstr>
      <vt:lpstr>Plan2</vt:lpstr>
      <vt:lpstr>Plan3</vt:lpstr>
      <vt:lpstr>Plan1!Area_de_impressao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periodicos</dc:creator>
  <cp:lastModifiedBy>Periodicos</cp:lastModifiedBy>
  <cp:lastPrinted>2016-12-15T12:53:33Z</cp:lastPrinted>
  <dcterms:created xsi:type="dcterms:W3CDTF">2015-11-05T11:35:42Z</dcterms:created>
  <dcterms:modified xsi:type="dcterms:W3CDTF">2016-12-20T15:17:30Z</dcterms:modified>
</cp:coreProperties>
</file>